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Лист2!$A$1:$G$31</definedName>
  </definedNames>
  <calcPr calcId="145621"/>
</workbook>
</file>

<file path=xl/calcChain.xml><?xml version="1.0" encoding="utf-8"?>
<calcChain xmlns="http://schemas.openxmlformats.org/spreadsheetml/2006/main">
  <c r="G23" i="1" l="1"/>
  <c r="E23" i="1"/>
  <c r="D23" i="1"/>
  <c r="C23" i="1"/>
  <c r="F22" i="1"/>
  <c r="E18" i="1" l="1"/>
  <c r="E24" i="1" s="1"/>
  <c r="F17" i="1" l="1"/>
  <c r="G18" i="1" l="1"/>
  <c r="G25" i="1" s="1"/>
  <c r="D18" i="1"/>
  <c r="D24" i="1" s="1"/>
  <c r="C18" i="1"/>
  <c r="C24" i="1" s="1"/>
</calcChain>
</file>

<file path=xl/sharedStrings.xml><?xml version="1.0" encoding="utf-8"?>
<sst xmlns="http://schemas.openxmlformats.org/spreadsheetml/2006/main" count="55" uniqueCount="40">
  <si>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</si>
  <si>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</si>
  <si>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</si>
  <si>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</si>
  <si>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</si>
  <si>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</si>
  <si>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</si>
  <si>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</si>
  <si>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</si>
  <si>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</si>
  <si>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</si>
  <si>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</si>
  <si>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</si>
  <si>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</si>
  <si>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</si>
  <si>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</si>
  <si>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</si>
  <si>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</si>
  <si>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</si>
  <si>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</si>
  <si>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</si>
  <si>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</si>
  <si>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</si>
  <si>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</si>
  <si>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</si>
  <si>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</si>
  <si>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</si>
  <si>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</si>
  <si>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Носитель ключевой и идентификационной информации</t>
  </si>
  <si>
    <t>26.20.21.120-00000014</t>
  </si>
  <si>
    <t xml:space="preserve">- тип интерфейса: контактный;
- поддержка операционных систем: Windows;
- тип соединения: USB Type-A;
- форм-фактор: USB-токен.
</t>
  </si>
  <si>
    <t xml:space="preserve">- тип интерфейса: контактный;
- объем защищённой памяти (EEPROM): ≥ 128 Килобайт;
- поддержка операционных систем: Windows;
- тип соединения: USB Type-С;
- форм-фактор: USB-токен.
</t>
  </si>
  <si>
    <t xml:space="preserve"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
</t>
  </si>
  <si>
    <t>Метод не применяется: отсутствует информация, указанная в абзаце третьем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10.06.2025 г. в каталоге российской продукции ГИСП (государственная информационная система промышленности) Заказчиком был осуществлен мониторинг следующих товаров, идентичных и однородных закупаемому:
- Рутокен.
В результате в ГИСП содержится информация об 1 субъекте деятельности в сфере промышленности, осуществляющих производство включенного в объект закупки товара (Компания "Актив"), продажей продукции которого выполняют авторизованные партнеры.
10.06.2025 г. Заказчиком направлен запрос о предоставлении ценовой информации (исх. № 13-11-Исх-20 от 10.06.2025 г.) по адресам электронной почты 4 авторизованных партнёров. Ответа не поступило.</t>
  </si>
  <si>
    <t>23.07.2025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"ИТ-Трейд", sav@digt.ru, 
https://zakupki.gov.ru/epz/contract/contractCard/document-info.html?reestrNumber=3631585641325000052&amp;contractInfoId=100981248
2. ООО "Астрал-Софт", otd@astral.ru,
https://zakupki.gov.ru/epz/contract/contractCard/document-info.html?reestrNumber=2434534426424000165&amp;contractInfoId=97779827
3. ООО "АСП-Центр дистрибьюшн", I.Popova@asp-partners.ru,
https://zakupki.gov.ru/epz/contract/contractCard/document-info.html?reestrNumber=1720212727425000015&amp;contractInfoId=101460440
4. ООО "Эдидата", tender-edidata@yandex.ru,
https://zakupki.gov.ru/epz/contract/contractCard/document-info.html?reestrNumber=3212600261025000249&amp;contractInfoId=101098976
23.07.2025 г. Заказчик направил запрос о предоставлении ценовой информации вышеперечисленным поставщикам, ответов не поступило.</t>
  </si>
  <si>
    <t>Дата составления: 07.08.2025</t>
  </si>
  <si>
    <t>поставка рутокенов</t>
  </si>
  <si>
    <t>коммерческое предложение от 06.08.2025 № б/н</t>
  </si>
  <si>
    <t>коммерческое предложение от 06.08.2025 № 0123</t>
  </si>
  <si>
    <t>коммерческое предложение от 05.08.2025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</si>
</sst>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19" zoomScale="175" zoomScaleNormal="175" zoomScaleSheetLayoutView="100" workbookViewId="0">
      <selection activeCell="B30" sqref="B30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7" t="s">
        <v>20</v>
      </c>
      <c r="E6" s="57"/>
      <c r="F6" s="57"/>
      <c r="G6" s="57"/>
      <c r="H6" s="1"/>
      <c r="I6" s="1"/>
      <c r="J6" s="3"/>
      <c r="K6" s="3"/>
    </row>
    <row r="7" spans="1:11" s="6" customFormat="1" ht="47.25" customHeight="1" x14ac:dyDescent="0.2">
      <c r="A7" s="58" t="s">
        <v>18</v>
      </c>
      <c r="B7" s="58"/>
      <c r="C7" s="58"/>
      <c r="D7" s="58" t="s">
        <v>19</v>
      </c>
      <c r="E7" s="58"/>
      <c r="F7" s="58"/>
      <c r="G7" s="58"/>
      <c r="H7" s="5"/>
      <c r="I7" s="5"/>
    </row>
    <row r="8" spans="1:11" s="6" customFormat="1" ht="132.75" customHeight="1" x14ac:dyDescent="0.2">
      <c r="A8" s="61" t="s">
        <v>33</v>
      </c>
      <c r="B8" s="61"/>
      <c r="C8" s="61"/>
      <c r="D8" s="61"/>
      <c r="E8" s="61"/>
      <c r="F8" s="61"/>
      <c r="G8" s="61"/>
      <c r="H8" s="5"/>
      <c r="I8" s="5"/>
    </row>
    <row r="9" spans="1:11" s="6" customFormat="1" ht="132.75" customHeight="1" x14ac:dyDescent="0.2">
      <c r="A9" s="61" t="s">
        <v>32</v>
      </c>
      <c r="B9" s="61"/>
      <c r="C9" s="61"/>
      <c r="D9" s="61"/>
      <c r="E9" s="61"/>
      <c r="F9" s="61"/>
      <c r="G9" s="61"/>
      <c r="H9" s="5"/>
      <c r="I9" s="5"/>
    </row>
    <row r="10" spans="1:11" s="6" customFormat="1" ht="168.75" customHeight="1" x14ac:dyDescent="0.2">
      <c r="A10" s="61" t="s">
        <v>34</v>
      </c>
      <c r="B10" s="61"/>
      <c r="C10" s="61"/>
      <c r="D10" s="61"/>
      <c r="E10" s="61"/>
      <c r="F10" s="61"/>
      <c r="G10" s="61"/>
      <c r="H10" s="5"/>
      <c r="I10" s="5"/>
    </row>
    <row r="11" spans="1:11" s="8" customFormat="1" ht="31.5" customHeight="1" x14ac:dyDescent="0.2">
      <c r="A11" s="60" t="s">
        <v>10</v>
      </c>
      <c r="B11" s="60"/>
      <c r="C11" s="60"/>
      <c r="D11" s="59" t="s">
        <v>36</v>
      </c>
      <c r="E11" s="59"/>
      <c r="F11" s="59"/>
      <c r="G11" s="59"/>
      <c r="H11" s="34"/>
      <c r="I11" s="7"/>
    </row>
    <row r="12" spans="1:11" ht="15" x14ac:dyDescent="0.25">
      <c r="A12" s="9" t="s">
        <v>0</v>
      </c>
      <c r="B12" s="11"/>
      <c r="C12" s="50" t="s">
        <v>1</v>
      </c>
      <c r="D12" s="50"/>
      <c r="E12" s="50"/>
      <c r="F12" s="10" t="s">
        <v>2</v>
      </c>
      <c r="G12" s="11" t="s">
        <v>3</v>
      </c>
      <c r="H12" s="3"/>
      <c r="I12" s="3"/>
      <c r="J12" s="3"/>
      <c r="K12" s="3"/>
    </row>
    <row r="13" spans="1:11" ht="15.75" thickBot="1" x14ac:dyDescent="0.3">
      <c r="A13" s="12"/>
      <c r="B13" s="38"/>
      <c r="C13" s="13">
        <v>1</v>
      </c>
      <c r="D13" s="13">
        <v>2</v>
      </c>
      <c r="E13" s="13">
        <v>3</v>
      </c>
      <c r="F13" s="14" t="s">
        <v>11</v>
      </c>
      <c r="G13" s="14" t="s">
        <v>11</v>
      </c>
      <c r="H13" s="3"/>
      <c r="I13" s="3"/>
      <c r="J13" s="3"/>
      <c r="K13" s="3"/>
    </row>
    <row r="14" spans="1:11" ht="12.75" customHeight="1" thickBot="1" x14ac:dyDescent="0.25">
      <c r="A14" s="31" t="s">
        <v>24</v>
      </c>
      <c r="B14" s="42">
        <v>1</v>
      </c>
      <c r="C14" s="56" t="s">
        <v>28</v>
      </c>
      <c r="D14" s="56"/>
      <c r="E14" s="56"/>
      <c r="F14" s="30" t="s">
        <v>23</v>
      </c>
      <c r="G14" s="36" t="s">
        <v>4</v>
      </c>
      <c r="H14" s="3"/>
      <c r="I14" s="3"/>
      <c r="J14" s="3"/>
      <c r="K14" s="3"/>
    </row>
    <row r="15" spans="1:11" ht="12.75" customHeight="1" x14ac:dyDescent="0.2">
      <c r="A15" s="45" t="s">
        <v>5</v>
      </c>
      <c r="B15" s="55">
        <v>40</v>
      </c>
      <c r="C15" s="55"/>
      <c r="D15" s="55"/>
      <c r="E15" s="33" t="s">
        <v>27</v>
      </c>
      <c r="F15" s="51" t="s">
        <v>29</v>
      </c>
      <c r="G15" s="36" t="s">
        <v>4</v>
      </c>
      <c r="H15" s="3"/>
      <c r="I15" s="3"/>
      <c r="J15" s="3"/>
      <c r="K15" s="3"/>
    </row>
    <row r="16" spans="1:11" ht="43.5" customHeight="1" x14ac:dyDescent="0.2">
      <c r="A16" s="32" t="s">
        <v>25</v>
      </c>
      <c r="B16" s="53" t="s">
        <v>30</v>
      </c>
      <c r="C16" s="53"/>
      <c r="D16" s="53"/>
      <c r="E16" s="54"/>
      <c r="F16" s="52"/>
      <c r="G16" s="15" t="s">
        <v>4</v>
      </c>
      <c r="H16" s="3"/>
      <c r="I16" s="3"/>
      <c r="J16" s="3"/>
      <c r="K16" s="3"/>
    </row>
    <row r="17" spans="1:12" ht="15" x14ac:dyDescent="0.2">
      <c r="A17" s="32" t="s">
        <v>26</v>
      </c>
      <c r="B17" s="43"/>
      <c r="C17" s="40">
        <v>3040</v>
      </c>
      <c r="D17" s="41">
        <v>3100</v>
      </c>
      <c r="E17" s="41">
        <v>3090</v>
      </c>
      <c r="F17" s="16">
        <f>ROUND(SUM(C17:E17)/3,2)</f>
        <v>3076.67</v>
      </c>
      <c r="G17" s="16">
        <v>3076.67</v>
      </c>
      <c r="H17" s="3"/>
      <c r="I17" s="3"/>
      <c r="J17" s="3"/>
      <c r="K17" s="3"/>
    </row>
    <row r="18" spans="1:12" ht="15.75" thickBot="1" x14ac:dyDescent="0.3">
      <c r="A18" s="46" t="s">
        <v>6</v>
      </c>
      <c r="B18" s="44"/>
      <c r="C18" s="39">
        <f>C17*$B15</f>
        <v>121600</v>
      </c>
      <c r="D18" s="37">
        <f>D17*$B15</f>
        <v>124000</v>
      </c>
      <c r="E18" s="37">
        <f>E17*$B15</f>
        <v>123600</v>
      </c>
      <c r="F18" s="17"/>
      <c r="G18" s="18">
        <f>G17*$B15</f>
        <v>123066.8</v>
      </c>
      <c r="H18" s="3"/>
      <c r="I18" s="3"/>
      <c r="J18" s="3"/>
      <c r="K18" s="3"/>
    </row>
    <row r="19" spans="1:12" ht="12.75" customHeight="1" thickBot="1" x14ac:dyDescent="0.25">
      <c r="A19" s="31" t="s">
        <v>24</v>
      </c>
      <c r="B19" s="42">
        <v>2</v>
      </c>
      <c r="C19" s="56" t="s">
        <v>28</v>
      </c>
      <c r="D19" s="56"/>
      <c r="E19" s="56"/>
      <c r="F19" s="30" t="s">
        <v>23</v>
      </c>
      <c r="G19" s="36" t="s">
        <v>4</v>
      </c>
      <c r="H19" s="3"/>
      <c r="I19" s="3"/>
      <c r="J19" s="3"/>
      <c r="K19" s="3"/>
    </row>
    <row r="20" spans="1:12" ht="12.75" customHeight="1" x14ac:dyDescent="0.2">
      <c r="A20" s="45" t="s">
        <v>5</v>
      </c>
      <c r="B20" s="55">
        <v>7</v>
      </c>
      <c r="C20" s="55"/>
      <c r="D20" s="55"/>
      <c r="E20" s="33" t="s">
        <v>27</v>
      </c>
      <c r="F20" s="51" t="s">
        <v>29</v>
      </c>
      <c r="G20" s="36" t="s">
        <v>4</v>
      </c>
      <c r="H20" s="3"/>
      <c r="I20" s="3"/>
      <c r="J20" s="3"/>
      <c r="K20" s="3"/>
    </row>
    <row r="21" spans="1:12" ht="53.25" customHeight="1" x14ac:dyDescent="0.2">
      <c r="A21" s="32" t="s">
        <v>25</v>
      </c>
      <c r="B21" s="53" t="s">
        <v>31</v>
      </c>
      <c r="C21" s="53"/>
      <c r="D21" s="53"/>
      <c r="E21" s="54"/>
      <c r="F21" s="52"/>
      <c r="G21" s="15" t="s">
        <v>4</v>
      </c>
      <c r="H21" s="3"/>
      <c r="I21" s="3"/>
      <c r="J21" s="3"/>
      <c r="K21" s="3"/>
    </row>
    <row r="22" spans="1:12" ht="15" x14ac:dyDescent="0.2">
      <c r="A22" s="32" t="s">
        <v>26</v>
      </c>
      <c r="B22" s="43"/>
      <c r="C22" s="40">
        <v>3720</v>
      </c>
      <c r="D22" s="41">
        <v>3800</v>
      </c>
      <c r="E22" s="41">
        <v>3790</v>
      </c>
      <c r="F22" s="16">
        <f>ROUND(SUM(C22:E22)/3,2)</f>
        <v>3770</v>
      </c>
      <c r="G22" s="16">
        <v>3770</v>
      </c>
      <c r="H22" s="3"/>
      <c r="I22" s="3"/>
      <c r="J22" s="3"/>
      <c r="K22" s="3"/>
    </row>
    <row r="23" spans="1:12" ht="15.75" thickBot="1" x14ac:dyDescent="0.3">
      <c r="A23" s="46" t="s">
        <v>6</v>
      </c>
      <c r="B23" s="44"/>
      <c r="C23" s="39">
        <f>C22*$B20</f>
        <v>26040</v>
      </c>
      <c r="D23" s="37">
        <f>D22*$B20</f>
        <v>26600</v>
      </c>
      <c r="E23" s="37">
        <f>E22*$B20</f>
        <v>26530</v>
      </c>
      <c r="F23" s="17"/>
      <c r="G23" s="18">
        <f>G22*$B20</f>
        <v>26390</v>
      </c>
      <c r="H23" s="3"/>
      <c r="I23" s="3"/>
      <c r="J23" s="3"/>
      <c r="K23" s="3"/>
    </row>
    <row r="24" spans="1:12" ht="13.5" thickBot="1" x14ac:dyDescent="0.25">
      <c r="A24" s="47" t="s">
        <v>7</v>
      </c>
      <c r="B24" s="49"/>
      <c r="C24" s="48">
        <f>C18+C23</f>
        <v>147640</v>
      </c>
      <c r="D24" s="48">
        <f t="shared" ref="D24:E24" si="0">D18+D23</f>
        <v>150600</v>
      </c>
      <c r="E24" s="48">
        <f t="shared" si="0"/>
        <v>150130</v>
      </c>
      <c r="F24" s="19"/>
      <c r="G24" s="19"/>
      <c r="H24" s="3"/>
      <c r="I24" s="3"/>
      <c r="J24" s="3"/>
      <c r="K24" s="3"/>
    </row>
    <row r="25" spans="1:12" s="24" customFormat="1" ht="15" x14ac:dyDescent="0.25">
      <c r="A25" s="25" t="s">
        <v>35</v>
      </c>
      <c r="B25" s="25"/>
      <c r="C25" s="20"/>
      <c r="D25" s="20"/>
      <c r="E25" s="20"/>
      <c r="F25" s="21" t="s">
        <v>12</v>
      </c>
      <c r="G25" s="22">
        <f>G18+G23</f>
        <v>149456.79999999999</v>
      </c>
      <c r="H25" s="23"/>
      <c r="I25" s="23"/>
      <c r="J25" s="23"/>
      <c r="K25" s="23"/>
      <c r="L25" s="23"/>
    </row>
    <row r="26" spans="1:12" s="24" customFormat="1" ht="15" x14ac:dyDescent="0.25">
      <c r="A26" s="20"/>
      <c r="B26" s="20"/>
      <c r="C26" s="20"/>
      <c r="D26" s="20"/>
      <c r="E26" s="20"/>
      <c r="F26" s="21"/>
      <c r="G26" s="22"/>
      <c r="H26" s="23"/>
      <c r="I26" s="23"/>
      <c r="J26" s="23"/>
      <c r="K26" s="23"/>
      <c r="L26" s="23"/>
    </row>
    <row r="27" spans="1:12" s="26" customFormat="1" ht="15" customHeight="1" x14ac:dyDescent="0.25">
      <c r="A27" s="35" t="s">
        <v>15</v>
      </c>
      <c r="B27" s="62" t="s">
        <v>37</v>
      </c>
      <c r="C27" s="62"/>
      <c r="D27" s="62"/>
      <c r="E27" s="62"/>
      <c r="F27" s="62"/>
      <c r="G27" s="62"/>
      <c r="H27" s="62"/>
    </row>
    <row r="28" spans="1:12" s="26" customFormat="1" ht="15" customHeight="1" x14ac:dyDescent="0.25">
      <c r="A28" s="35" t="s">
        <v>16</v>
      </c>
      <c r="B28" s="62" t="s">
        <v>38</v>
      </c>
      <c r="C28" s="62"/>
      <c r="D28" s="62"/>
      <c r="E28" s="62"/>
      <c r="F28" s="62"/>
      <c r="G28" s="62"/>
      <c r="H28" s="62"/>
    </row>
    <row r="29" spans="1:12" s="26" customFormat="1" ht="15" customHeight="1" x14ac:dyDescent="0.25">
      <c r="A29" s="35" t="s">
        <v>17</v>
      </c>
      <c r="B29" s="62" t="s">
        <v>39</v>
      </c>
      <c r="C29" s="62"/>
      <c r="D29" s="62"/>
      <c r="E29" s="62"/>
      <c r="F29" s="62"/>
      <c r="G29" s="62"/>
      <c r="H29" s="62"/>
    </row>
    <row r="30" spans="1:12" s="24" customFormat="1" ht="15" x14ac:dyDescent="0.25">
      <c r="A30" s="20"/>
      <c r="B30" s="20"/>
      <c r="C30" s="20"/>
      <c r="D30" s="20"/>
      <c r="E30" s="20"/>
      <c r="F30" s="20"/>
      <c r="G30" s="20"/>
    </row>
    <row r="31" spans="1:12" ht="15" x14ac:dyDescent="0.25">
      <c r="A31" s="20" t="s">
        <v>13</v>
      </c>
      <c r="B31" s="20"/>
      <c r="C31" s="27"/>
      <c r="D31" s="27"/>
      <c r="E31" s="27"/>
      <c r="F31" s="27"/>
      <c r="G31" s="21" t="s">
        <v>14</v>
      </c>
      <c r="H31" s="3"/>
      <c r="I31" s="3"/>
      <c r="J31" s="3"/>
      <c r="K31" s="3"/>
    </row>
  </sheetData>
  <sheetProtection selectLockedCells="1" selectUnlockedCells="1"/>
  <mergeCells count="20">
    <mergeCell ref="B27:H27"/>
    <mergeCell ref="B28:H28"/>
    <mergeCell ref="B29:H29"/>
    <mergeCell ref="C19:E19"/>
    <mergeCell ref="B20:D20"/>
    <mergeCell ref="F20:F21"/>
    <mergeCell ref="B21:E21"/>
    <mergeCell ref="D6:G6"/>
    <mergeCell ref="A7:C7"/>
    <mergeCell ref="D7:G7"/>
    <mergeCell ref="D11:G11"/>
    <mergeCell ref="A11:C11"/>
    <mergeCell ref="A9:G9"/>
    <mergeCell ref="A8:G8"/>
    <mergeCell ref="A10:G10"/>
    <mergeCell ref="C12:E12"/>
    <mergeCell ref="F15:F16"/>
    <mergeCell ref="B16:E16"/>
    <mergeCell ref="B15:D15"/>
    <mergeCell ref="C14:E1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2025-08-07T06:57:13Z</cp:lastPrinted>
  <dcterms:created xsi:type="dcterms:W3CDTF">2012-04-02T10:33:59Z</dcterms:created>
  <dcterms:modified xsi:type="dcterms:W3CDTF">2025-08-07T06:59:00Z</dcterms:modified>
</cp:coreProperties>
</file>